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20124 Cy5 ladder EMSA with yWHD 457to606/Measurements_Boxes/"/>
    </mc:Choice>
  </mc:AlternateContent>
  <xr:revisionPtr revIDLastSave="0" documentId="13_ncr:40009_{BEF7DED4-133E-AD46-9CA7-83C5F8958204}" xr6:coauthVersionLast="47" xr6:coauthVersionMax="47" xr10:uidLastSave="{00000000-0000-0000-0000-000000000000}"/>
  <bookViews>
    <workbookView xWindow="24940" yWindow="500" windowWidth="13260" windowHeight="23060" activeTab="1"/>
  </bookViews>
  <sheets>
    <sheet name="220124 Cy5 ladder EMSA with yWH" sheetId="1" r:id="rId1"/>
    <sheet name="App Fract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2" l="1"/>
  <c r="G45" i="2"/>
  <c r="G46" i="2"/>
  <c r="G47" i="2"/>
  <c r="G48" i="2"/>
  <c r="G49" i="2"/>
  <c r="G50" i="2"/>
  <c r="G51" i="2"/>
  <c r="G52" i="2"/>
  <c r="G43" i="2"/>
  <c r="G34" i="2"/>
  <c r="G35" i="2"/>
  <c r="G36" i="2"/>
  <c r="G37" i="2"/>
  <c r="G38" i="2"/>
  <c r="G39" i="2"/>
  <c r="G40" i="2"/>
  <c r="G41" i="2"/>
  <c r="G42" i="2"/>
  <c r="G33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G23" i="2" s="1"/>
  <c r="F22" i="2"/>
  <c r="F21" i="2"/>
  <c r="F20" i="2"/>
  <c r="F19" i="2"/>
  <c r="F18" i="2"/>
  <c r="G18" i="2" s="1"/>
  <c r="F17" i="2"/>
  <c r="F16" i="2"/>
  <c r="F15" i="2"/>
  <c r="F14" i="2"/>
  <c r="F13" i="2"/>
  <c r="G13" i="2" s="1"/>
  <c r="F12" i="2"/>
  <c r="G12" i="2" s="1"/>
  <c r="F11" i="2"/>
  <c r="F10" i="2"/>
  <c r="F9" i="2"/>
  <c r="G9" i="2" s="1"/>
  <c r="F8" i="2"/>
  <c r="G8" i="2" s="1"/>
  <c r="F7" i="2"/>
  <c r="G7" i="2" s="1"/>
  <c r="F6" i="2"/>
  <c r="G6" i="2" s="1"/>
  <c r="F5" i="2"/>
  <c r="G5" i="2" s="1"/>
  <c r="F4" i="2"/>
  <c r="G4" i="2" s="1"/>
  <c r="F3" i="2"/>
  <c r="G3" i="2" s="1"/>
  <c r="G32" i="2" l="1"/>
  <c r="G25" i="2"/>
  <c r="G11" i="2"/>
  <c r="G19" i="2"/>
  <c r="G27" i="2"/>
  <c r="G28" i="2"/>
  <c r="G26" i="2"/>
  <c r="H26" i="2" s="1"/>
  <c r="G21" i="2"/>
  <c r="H21" i="2" s="1"/>
  <c r="G29" i="2"/>
  <c r="H40" i="2"/>
  <c r="G20" i="2"/>
  <c r="H34" i="2"/>
  <c r="H35" i="2"/>
  <c r="H42" i="2"/>
  <c r="G14" i="2"/>
  <c r="H14" i="2" s="1"/>
  <c r="H36" i="2"/>
  <c r="H50" i="2"/>
  <c r="G15" i="2"/>
  <c r="G22" i="2"/>
  <c r="H22" i="2" s="1"/>
  <c r="H51" i="2"/>
  <c r="G16" i="2"/>
  <c r="H16" i="2" s="1"/>
  <c r="G30" i="2"/>
  <c r="H30" i="2" s="1"/>
  <c r="H52" i="2"/>
  <c r="G10" i="2"/>
  <c r="G17" i="2"/>
  <c r="G24" i="2"/>
  <c r="H24" i="2" s="1"/>
  <c r="G31" i="2"/>
  <c r="H31" i="2" s="1"/>
  <c r="H38" i="2"/>
  <c r="H47" i="2"/>
  <c r="H39" i="2"/>
  <c r="H23" i="2"/>
  <c r="H15" i="2"/>
  <c r="H7" i="2"/>
  <c r="H44" i="2"/>
  <c r="H28" i="2"/>
  <c r="H20" i="2"/>
  <c r="H12" i="2"/>
  <c r="H4" i="2"/>
  <c r="H49" i="2"/>
  <c r="H41" i="2"/>
  <c r="H33" i="2"/>
  <c r="H25" i="2"/>
  <c r="H17" i="2"/>
  <c r="H9" i="2"/>
  <c r="H46" i="2"/>
  <c r="H43" i="2"/>
  <c r="H27" i="2"/>
  <c r="H19" i="2"/>
  <c r="H11" i="2"/>
  <c r="H32" i="2"/>
  <c r="H37" i="2"/>
  <c r="H29" i="2"/>
  <c r="H13" i="2"/>
  <c r="H5" i="2"/>
  <c r="H6" i="2"/>
  <c r="H3" i="2"/>
  <c r="H48" i="2"/>
  <c r="H8" i="2"/>
  <c r="H45" i="2"/>
  <c r="H18" i="2"/>
  <c r="H10" i="2"/>
</calcChain>
</file>

<file path=xl/sharedStrings.xml><?xml version="1.0" encoding="utf-8"?>
<sst xmlns="http://schemas.openxmlformats.org/spreadsheetml/2006/main" count="182" uniqueCount="79">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</sst>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2931507</v>
      </c>
      <c r="D2">
        <v>0</v>
      </c>
      <c r="E2">
        <v>0</v>
      </c>
      <c r="F2" t="s">
        <v>21</v>
      </c>
      <c r="G2">
        <v>328</v>
      </c>
      <c r="H2">
        <v>370.14</v>
      </c>
      <c r="I2">
        <v>87</v>
      </c>
      <c r="J2">
        <v>247.63</v>
      </c>
      <c r="K2">
        <v>61322.86</v>
      </c>
      <c r="L2">
        <v>1104</v>
      </c>
      <c r="M2">
        <v>61</v>
      </c>
      <c r="N2">
        <v>2.89</v>
      </c>
      <c r="O2">
        <v>7920</v>
      </c>
      <c r="P2">
        <v>627</v>
      </c>
      <c r="Q2">
        <v>1307</v>
      </c>
      <c r="R2">
        <v>132</v>
      </c>
      <c r="S2">
        <v>60</v>
      </c>
      <c r="T2">
        <v>7920</v>
      </c>
    </row>
    <row r="3" spans="2:21" x14ac:dyDescent="0.2">
      <c r="B3" t="s">
        <v>22</v>
      </c>
      <c r="C3">
        <v>2873194</v>
      </c>
      <c r="D3">
        <v>0</v>
      </c>
      <c r="E3">
        <v>0</v>
      </c>
      <c r="F3" t="s">
        <v>21</v>
      </c>
      <c r="G3">
        <v>316</v>
      </c>
      <c r="H3">
        <v>360.05</v>
      </c>
      <c r="I3">
        <v>90</v>
      </c>
      <c r="J3">
        <v>234.47</v>
      </c>
      <c r="K3">
        <v>54977.42</v>
      </c>
      <c r="L3">
        <v>1001</v>
      </c>
      <c r="M3">
        <v>58</v>
      </c>
      <c r="N3">
        <v>2.84</v>
      </c>
      <c r="O3">
        <v>7980</v>
      </c>
      <c r="P3">
        <v>759</v>
      </c>
      <c r="Q3">
        <v>1307</v>
      </c>
      <c r="R3">
        <v>133</v>
      </c>
      <c r="S3">
        <v>61</v>
      </c>
      <c r="T3">
        <v>7980</v>
      </c>
    </row>
    <row r="4" spans="2:21" x14ac:dyDescent="0.2">
      <c r="B4" t="s">
        <v>23</v>
      </c>
      <c r="C4">
        <v>2688516</v>
      </c>
      <c r="D4">
        <v>0</v>
      </c>
      <c r="E4">
        <v>0</v>
      </c>
      <c r="F4" t="s">
        <v>21</v>
      </c>
      <c r="G4">
        <v>306</v>
      </c>
      <c r="H4">
        <v>339.46</v>
      </c>
      <c r="I4">
        <v>89</v>
      </c>
      <c r="J4">
        <v>216.71</v>
      </c>
      <c r="K4">
        <v>46963.86</v>
      </c>
      <c r="L4">
        <v>925</v>
      </c>
      <c r="M4">
        <v>53</v>
      </c>
      <c r="N4">
        <v>2.65</v>
      </c>
      <c r="O4">
        <v>7920</v>
      </c>
      <c r="P4">
        <v>892</v>
      </c>
      <c r="Q4">
        <v>1308</v>
      </c>
      <c r="R4">
        <v>132</v>
      </c>
      <c r="S4">
        <v>60</v>
      </c>
      <c r="T4">
        <v>7920</v>
      </c>
    </row>
    <row r="5" spans="2:21" x14ac:dyDescent="0.2">
      <c r="B5" t="s">
        <v>24</v>
      </c>
      <c r="C5">
        <v>2609827</v>
      </c>
      <c r="D5">
        <v>0</v>
      </c>
      <c r="E5">
        <v>0</v>
      </c>
      <c r="F5" t="s">
        <v>21</v>
      </c>
      <c r="G5">
        <v>298</v>
      </c>
      <c r="H5">
        <v>329.52</v>
      </c>
      <c r="I5">
        <v>98</v>
      </c>
      <c r="J5">
        <v>215</v>
      </c>
      <c r="K5">
        <v>46223.89</v>
      </c>
      <c r="L5">
        <v>923</v>
      </c>
      <c r="M5">
        <v>61</v>
      </c>
      <c r="N5">
        <v>2.58</v>
      </c>
      <c r="O5">
        <v>7920</v>
      </c>
      <c r="P5">
        <v>1024</v>
      </c>
      <c r="Q5">
        <v>1308</v>
      </c>
      <c r="R5">
        <v>132</v>
      </c>
      <c r="S5">
        <v>60</v>
      </c>
      <c r="T5">
        <v>7920</v>
      </c>
    </row>
    <row r="6" spans="2:21" x14ac:dyDescent="0.2">
      <c r="B6" t="s">
        <v>25</v>
      </c>
      <c r="C6">
        <v>2274448</v>
      </c>
      <c r="D6">
        <v>0</v>
      </c>
      <c r="E6">
        <v>0</v>
      </c>
      <c r="F6" t="s">
        <v>21</v>
      </c>
      <c r="G6">
        <v>256</v>
      </c>
      <c r="H6">
        <v>285.02</v>
      </c>
      <c r="I6">
        <v>89</v>
      </c>
      <c r="J6">
        <v>169.05</v>
      </c>
      <c r="K6">
        <v>28577.47</v>
      </c>
      <c r="L6">
        <v>776</v>
      </c>
      <c r="M6">
        <v>63</v>
      </c>
      <c r="N6">
        <v>2.25</v>
      </c>
      <c r="O6">
        <v>7980</v>
      </c>
      <c r="P6">
        <v>1156</v>
      </c>
      <c r="Q6">
        <v>1308</v>
      </c>
      <c r="R6">
        <v>133</v>
      </c>
      <c r="S6">
        <v>61</v>
      </c>
      <c r="T6">
        <v>7980</v>
      </c>
    </row>
    <row r="7" spans="2:21" x14ac:dyDescent="0.2">
      <c r="B7" t="s">
        <v>26</v>
      </c>
      <c r="C7">
        <v>1902475</v>
      </c>
      <c r="D7">
        <v>0</v>
      </c>
      <c r="E7">
        <v>0</v>
      </c>
      <c r="F7" t="s">
        <v>21</v>
      </c>
      <c r="G7">
        <v>208</v>
      </c>
      <c r="H7">
        <v>240.21</v>
      </c>
      <c r="I7">
        <v>126</v>
      </c>
      <c r="J7">
        <v>126.46</v>
      </c>
      <c r="K7">
        <v>15991.8</v>
      </c>
      <c r="L7">
        <v>585</v>
      </c>
      <c r="M7">
        <v>53</v>
      </c>
      <c r="N7">
        <v>1.88</v>
      </c>
      <c r="O7">
        <v>7920</v>
      </c>
      <c r="P7">
        <v>1289</v>
      </c>
      <c r="Q7">
        <v>1309</v>
      </c>
      <c r="R7">
        <v>132</v>
      </c>
      <c r="S7">
        <v>60</v>
      </c>
      <c r="T7">
        <v>7920</v>
      </c>
    </row>
    <row r="8" spans="2:21" x14ac:dyDescent="0.2">
      <c r="B8" t="s">
        <v>27</v>
      </c>
      <c r="C8">
        <v>1562631</v>
      </c>
      <c r="D8">
        <v>0</v>
      </c>
      <c r="E8">
        <v>0</v>
      </c>
      <c r="F8" t="s">
        <v>21</v>
      </c>
      <c r="G8">
        <v>180.5</v>
      </c>
      <c r="H8">
        <v>197.3</v>
      </c>
      <c r="I8">
        <v>133</v>
      </c>
      <c r="J8">
        <v>85.29</v>
      </c>
      <c r="K8">
        <v>7275</v>
      </c>
      <c r="L8">
        <v>401</v>
      </c>
      <c r="M8">
        <v>51</v>
      </c>
      <c r="N8">
        <v>1.54</v>
      </c>
      <c r="O8">
        <v>7920</v>
      </c>
      <c r="P8">
        <v>1421</v>
      </c>
      <c r="Q8">
        <v>1309</v>
      </c>
      <c r="R8">
        <v>132</v>
      </c>
      <c r="S8">
        <v>60</v>
      </c>
      <c r="T8">
        <v>7920</v>
      </c>
    </row>
    <row r="9" spans="2:21" x14ac:dyDescent="0.2">
      <c r="B9" t="s">
        <v>28</v>
      </c>
      <c r="C9">
        <v>1140802</v>
      </c>
      <c r="D9">
        <v>0</v>
      </c>
      <c r="E9">
        <v>0</v>
      </c>
      <c r="F9" t="s">
        <v>21</v>
      </c>
      <c r="G9">
        <v>144</v>
      </c>
      <c r="H9">
        <v>144.04</v>
      </c>
      <c r="I9">
        <v>131</v>
      </c>
      <c r="J9">
        <v>42.93</v>
      </c>
      <c r="K9">
        <v>1842.84</v>
      </c>
      <c r="L9">
        <v>275</v>
      </c>
      <c r="M9">
        <v>52</v>
      </c>
      <c r="N9">
        <v>1.1299999999999999</v>
      </c>
      <c r="O9">
        <v>7920</v>
      </c>
      <c r="P9">
        <v>1553</v>
      </c>
      <c r="Q9">
        <v>1309</v>
      </c>
      <c r="R9">
        <v>132</v>
      </c>
      <c r="S9">
        <v>60</v>
      </c>
      <c r="T9">
        <v>7920</v>
      </c>
    </row>
    <row r="10" spans="2:21" x14ac:dyDescent="0.2">
      <c r="B10" t="s">
        <v>29</v>
      </c>
      <c r="C10">
        <v>1097796</v>
      </c>
      <c r="D10">
        <v>0</v>
      </c>
      <c r="E10">
        <v>0</v>
      </c>
      <c r="F10" t="s">
        <v>21</v>
      </c>
      <c r="G10">
        <v>144</v>
      </c>
      <c r="H10">
        <v>137.57</v>
      </c>
      <c r="I10">
        <v>151</v>
      </c>
      <c r="J10">
        <v>38.76</v>
      </c>
      <c r="K10">
        <v>1502.23</v>
      </c>
      <c r="L10">
        <v>236</v>
      </c>
      <c r="M10">
        <v>48</v>
      </c>
      <c r="N10">
        <v>1.08</v>
      </c>
      <c r="O10">
        <v>7980</v>
      </c>
      <c r="P10">
        <v>1685</v>
      </c>
      <c r="Q10">
        <v>1309</v>
      </c>
      <c r="R10">
        <v>133</v>
      </c>
      <c r="S10">
        <v>61</v>
      </c>
      <c r="T10">
        <v>7980</v>
      </c>
    </row>
    <row r="11" spans="2:21" x14ac:dyDescent="0.2">
      <c r="B11" t="s">
        <v>30</v>
      </c>
      <c r="C11">
        <v>824224</v>
      </c>
      <c r="D11">
        <v>0</v>
      </c>
      <c r="E11">
        <v>0</v>
      </c>
      <c r="F11" t="s">
        <v>21</v>
      </c>
      <c r="G11">
        <v>106</v>
      </c>
      <c r="H11">
        <v>104.07</v>
      </c>
      <c r="I11">
        <v>110</v>
      </c>
      <c r="J11">
        <v>20.36</v>
      </c>
      <c r="K11">
        <v>414.49</v>
      </c>
      <c r="L11">
        <v>161</v>
      </c>
      <c r="M11">
        <v>41</v>
      </c>
      <c r="N11">
        <v>0.81</v>
      </c>
      <c r="O11">
        <v>7920</v>
      </c>
      <c r="P11">
        <v>1818</v>
      </c>
      <c r="Q11">
        <v>1310</v>
      </c>
      <c r="R11">
        <v>132</v>
      </c>
      <c r="S11">
        <v>60</v>
      </c>
      <c r="T11">
        <v>7920</v>
      </c>
    </row>
    <row r="12" spans="2:21" x14ac:dyDescent="0.2">
      <c r="B12" t="s">
        <v>31</v>
      </c>
      <c r="C12">
        <v>2873881</v>
      </c>
      <c r="D12">
        <v>0</v>
      </c>
      <c r="E12">
        <v>0</v>
      </c>
      <c r="F12" t="s">
        <v>21</v>
      </c>
      <c r="G12">
        <v>294</v>
      </c>
      <c r="H12">
        <v>360.14</v>
      </c>
      <c r="I12">
        <v>155</v>
      </c>
      <c r="J12">
        <v>224.52</v>
      </c>
      <c r="K12">
        <v>50408.88</v>
      </c>
      <c r="L12">
        <v>1012</v>
      </c>
      <c r="M12">
        <v>71</v>
      </c>
      <c r="N12">
        <v>2.84</v>
      </c>
      <c r="O12">
        <v>7980</v>
      </c>
      <c r="P12">
        <v>627</v>
      </c>
      <c r="Q12">
        <v>1369</v>
      </c>
      <c r="R12">
        <v>133</v>
      </c>
      <c r="S12">
        <v>60</v>
      </c>
      <c r="T12">
        <v>7980</v>
      </c>
    </row>
    <row r="13" spans="2:21" x14ac:dyDescent="0.2">
      <c r="B13" t="s">
        <v>32</v>
      </c>
      <c r="C13">
        <v>2779149</v>
      </c>
      <c r="D13">
        <v>0</v>
      </c>
      <c r="E13">
        <v>0</v>
      </c>
      <c r="F13" t="s">
        <v>21</v>
      </c>
      <c r="G13">
        <v>293</v>
      </c>
      <c r="H13">
        <v>350.9</v>
      </c>
      <c r="I13">
        <v>89</v>
      </c>
      <c r="J13">
        <v>215.8</v>
      </c>
      <c r="K13">
        <v>46571.06</v>
      </c>
      <c r="L13">
        <v>899</v>
      </c>
      <c r="M13">
        <v>57</v>
      </c>
      <c r="N13">
        <v>2.74</v>
      </c>
      <c r="O13">
        <v>7920</v>
      </c>
      <c r="P13">
        <v>760</v>
      </c>
      <c r="Q13">
        <v>1369</v>
      </c>
      <c r="R13">
        <v>132</v>
      </c>
      <c r="S13">
        <v>60</v>
      </c>
      <c r="T13">
        <v>7920</v>
      </c>
    </row>
    <row r="14" spans="2:21" x14ac:dyDescent="0.2">
      <c r="B14" t="s">
        <v>33</v>
      </c>
      <c r="C14">
        <v>2688562</v>
      </c>
      <c r="D14">
        <v>0</v>
      </c>
      <c r="E14">
        <v>0</v>
      </c>
      <c r="F14" t="s">
        <v>21</v>
      </c>
      <c r="G14">
        <v>291</v>
      </c>
      <c r="H14">
        <v>336.91</v>
      </c>
      <c r="I14">
        <v>92</v>
      </c>
      <c r="J14">
        <v>194.13</v>
      </c>
      <c r="K14">
        <v>37684.97</v>
      </c>
      <c r="L14">
        <v>850</v>
      </c>
      <c r="M14">
        <v>69</v>
      </c>
      <c r="N14">
        <v>2.65</v>
      </c>
      <c r="O14">
        <v>7980</v>
      </c>
      <c r="P14">
        <v>892</v>
      </c>
      <c r="Q14">
        <v>1369</v>
      </c>
      <c r="R14">
        <v>133</v>
      </c>
      <c r="S14">
        <v>60</v>
      </c>
      <c r="T14">
        <v>7980</v>
      </c>
    </row>
    <row r="15" spans="2:21" x14ac:dyDescent="0.2">
      <c r="B15" t="s">
        <v>34</v>
      </c>
      <c r="C15">
        <v>2699486</v>
      </c>
      <c r="D15">
        <v>0</v>
      </c>
      <c r="E15">
        <v>0</v>
      </c>
      <c r="F15" t="s">
        <v>21</v>
      </c>
      <c r="G15">
        <v>291</v>
      </c>
      <c r="H15">
        <v>340.84</v>
      </c>
      <c r="I15">
        <v>93</v>
      </c>
      <c r="J15">
        <v>191.75</v>
      </c>
      <c r="K15">
        <v>36769.29</v>
      </c>
      <c r="L15">
        <v>791</v>
      </c>
      <c r="M15">
        <v>57</v>
      </c>
      <c r="N15">
        <v>2.66</v>
      </c>
      <c r="O15">
        <v>7920</v>
      </c>
      <c r="P15">
        <v>1025</v>
      </c>
      <c r="Q15">
        <v>1369</v>
      </c>
      <c r="R15">
        <v>132</v>
      </c>
      <c r="S15">
        <v>60</v>
      </c>
      <c r="T15">
        <v>7920</v>
      </c>
    </row>
    <row r="16" spans="2:21" x14ac:dyDescent="0.2">
      <c r="B16" t="s">
        <v>35</v>
      </c>
      <c r="C16">
        <v>2443677</v>
      </c>
      <c r="D16">
        <v>0</v>
      </c>
      <c r="E16">
        <v>0</v>
      </c>
      <c r="F16" t="s">
        <v>21</v>
      </c>
      <c r="G16">
        <v>273</v>
      </c>
      <c r="H16">
        <v>306.23</v>
      </c>
      <c r="I16">
        <v>87</v>
      </c>
      <c r="J16">
        <v>159.28</v>
      </c>
      <c r="K16">
        <v>25370.89</v>
      </c>
      <c r="L16">
        <v>706</v>
      </c>
      <c r="M16">
        <v>53</v>
      </c>
      <c r="N16">
        <v>2.41</v>
      </c>
      <c r="O16">
        <v>7980</v>
      </c>
      <c r="P16">
        <v>1157</v>
      </c>
      <c r="Q16">
        <v>1369</v>
      </c>
      <c r="R16">
        <v>133</v>
      </c>
      <c r="S16">
        <v>60</v>
      </c>
      <c r="T16">
        <v>7980</v>
      </c>
    </row>
    <row r="17" spans="2:20" x14ac:dyDescent="0.2">
      <c r="B17" t="s">
        <v>36</v>
      </c>
      <c r="C17">
        <v>2104014</v>
      </c>
      <c r="D17">
        <v>0</v>
      </c>
      <c r="E17">
        <v>0</v>
      </c>
      <c r="F17" t="s">
        <v>21</v>
      </c>
      <c r="G17">
        <v>248</v>
      </c>
      <c r="H17">
        <v>263.66000000000003</v>
      </c>
      <c r="I17">
        <v>86</v>
      </c>
      <c r="J17">
        <v>121.87</v>
      </c>
      <c r="K17">
        <v>14851.52</v>
      </c>
      <c r="L17">
        <v>558</v>
      </c>
      <c r="M17">
        <v>54</v>
      </c>
      <c r="N17">
        <v>2.08</v>
      </c>
      <c r="O17">
        <v>7980</v>
      </c>
      <c r="P17">
        <v>1290</v>
      </c>
      <c r="Q17">
        <v>1369</v>
      </c>
      <c r="R17">
        <v>133</v>
      </c>
      <c r="S17">
        <v>60</v>
      </c>
      <c r="T17">
        <v>7980</v>
      </c>
    </row>
    <row r="18" spans="2:20" x14ac:dyDescent="0.2">
      <c r="B18" t="s">
        <v>37</v>
      </c>
      <c r="C18">
        <v>1663288</v>
      </c>
      <c r="D18">
        <v>0</v>
      </c>
      <c r="E18">
        <v>0</v>
      </c>
      <c r="F18" t="s">
        <v>21</v>
      </c>
      <c r="G18">
        <v>201</v>
      </c>
      <c r="H18">
        <v>210.01</v>
      </c>
      <c r="I18">
        <v>185</v>
      </c>
      <c r="J18">
        <v>84.59</v>
      </c>
      <c r="K18">
        <v>7155.38</v>
      </c>
      <c r="L18">
        <v>402</v>
      </c>
      <c r="M18">
        <v>48</v>
      </c>
      <c r="N18">
        <v>1.64</v>
      </c>
      <c r="O18">
        <v>7920</v>
      </c>
      <c r="P18">
        <v>1423</v>
      </c>
      <c r="Q18">
        <v>1369</v>
      </c>
      <c r="R18">
        <v>132</v>
      </c>
      <c r="S18">
        <v>60</v>
      </c>
      <c r="T18">
        <v>7920</v>
      </c>
    </row>
    <row r="19" spans="2:20" x14ac:dyDescent="0.2">
      <c r="B19" t="s">
        <v>38</v>
      </c>
      <c r="C19">
        <v>1042034</v>
      </c>
      <c r="D19">
        <v>0</v>
      </c>
      <c r="E19">
        <v>0</v>
      </c>
      <c r="F19" t="s">
        <v>21</v>
      </c>
      <c r="G19">
        <v>134</v>
      </c>
      <c r="H19">
        <v>130.58000000000001</v>
      </c>
      <c r="I19">
        <v>130</v>
      </c>
      <c r="J19">
        <v>33.9</v>
      </c>
      <c r="K19">
        <v>1149.21</v>
      </c>
      <c r="L19">
        <v>221</v>
      </c>
      <c r="M19">
        <v>42</v>
      </c>
      <c r="N19">
        <v>1.03</v>
      </c>
      <c r="O19">
        <v>7980</v>
      </c>
      <c r="P19">
        <v>1555</v>
      </c>
      <c r="Q19">
        <v>1369</v>
      </c>
      <c r="R19">
        <v>133</v>
      </c>
      <c r="S19">
        <v>60</v>
      </c>
      <c r="T19">
        <v>7980</v>
      </c>
    </row>
    <row r="20" spans="2:20" x14ac:dyDescent="0.2">
      <c r="B20" t="s">
        <v>39</v>
      </c>
      <c r="C20">
        <v>908478</v>
      </c>
      <c r="D20">
        <v>0</v>
      </c>
      <c r="E20">
        <v>0</v>
      </c>
      <c r="F20" t="s">
        <v>21</v>
      </c>
      <c r="G20">
        <v>118</v>
      </c>
      <c r="H20">
        <v>114.71</v>
      </c>
      <c r="I20">
        <v>124</v>
      </c>
      <c r="J20">
        <v>25.41</v>
      </c>
      <c r="K20">
        <v>645.75</v>
      </c>
      <c r="L20">
        <v>186</v>
      </c>
      <c r="M20">
        <v>47</v>
      </c>
      <c r="N20">
        <v>0.9</v>
      </c>
      <c r="O20">
        <v>7920</v>
      </c>
      <c r="P20">
        <v>1688</v>
      </c>
      <c r="Q20">
        <v>1369</v>
      </c>
      <c r="R20">
        <v>132</v>
      </c>
      <c r="S20">
        <v>60</v>
      </c>
      <c r="T20">
        <v>7920</v>
      </c>
    </row>
    <row r="21" spans="2:20" x14ac:dyDescent="0.2">
      <c r="B21" t="s">
        <v>40</v>
      </c>
      <c r="C21">
        <v>780673</v>
      </c>
      <c r="D21">
        <v>0</v>
      </c>
      <c r="E21">
        <v>0</v>
      </c>
      <c r="F21" t="s">
        <v>21</v>
      </c>
      <c r="G21">
        <v>99</v>
      </c>
      <c r="H21">
        <v>97.83</v>
      </c>
      <c r="I21">
        <v>101</v>
      </c>
      <c r="J21">
        <v>18.510000000000002</v>
      </c>
      <c r="K21">
        <v>342.66</v>
      </c>
      <c r="L21">
        <v>207</v>
      </c>
      <c r="M21">
        <v>44</v>
      </c>
      <c r="N21">
        <v>0.77</v>
      </c>
      <c r="O21">
        <v>7980</v>
      </c>
      <c r="P21">
        <v>1820</v>
      </c>
      <c r="Q21">
        <v>1369</v>
      </c>
      <c r="R21">
        <v>133</v>
      </c>
      <c r="S21">
        <v>60</v>
      </c>
      <c r="T21">
        <v>7980</v>
      </c>
    </row>
    <row r="22" spans="2:20" x14ac:dyDescent="0.2">
      <c r="B22" t="s">
        <v>41</v>
      </c>
      <c r="C22">
        <v>1752967</v>
      </c>
      <c r="D22">
        <v>0</v>
      </c>
      <c r="E22">
        <v>0</v>
      </c>
      <c r="F22" t="s">
        <v>21</v>
      </c>
      <c r="G22">
        <v>213</v>
      </c>
      <c r="H22">
        <v>245.93</v>
      </c>
      <c r="I22">
        <v>94</v>
      </c>
      <c r="J22">
        <v>128.22</v>
      </c>
      <c r="K22">
        <v>16440.73</v>
      </c>
      <c r="L22">
        <v>597</v>
      </c>
      <c r="M22">
        <v>52</v>
      </c>
      <c r="N22">
        <v>1.73</v>
      </c>
      <c r="O22">
        <v>7128</v>
      </c>
      <c r="P22">
        <v>621</v>
      </c>
      <c r="Q22">
        <v>1429</v>
      </c>
      <c r="R22">
        <v>132</v>
      </c>
      <c r="S22">
        <v>54</v>
      </c>
      <c r="T22">
        <v>7128</v>
      </c>
    </row>
    <row r="23" spans="2:20" x14ac:dyDescent="0.2">
      <c r="B23" t="s">
        <v>42</v>
      </c>
      <c r="C23">
        <v>1737503</v>
      </c>
      <c r="D23">
        <v>0</v>
      </c>
      <c r="E23">
        <v>0</v>
      </c>
      <c r="F23" t="s">
        <v>21</v>
      </c>
      <c r="G23">
        <v>210</v>
      </c>
      <c r="H23">
        <v>241.92</v>
      </c>
      <c r="I23">
        <v>97</v>
      </c>
      <c r="J23">
        <v>126.26</v>
      </c>
      <c r="K23">
        <v>15940.93</v>
      </c>
      <c r="L23">
        <v>554</v>
      </c>
      <c r="M23">
        <v>61</v>
      </c>
      <c r="N23">
        <v>1.72</v>
      </c>
      <c r="O23">
        <v>7182</v>
      </c>
      <c r="P23">
        <v>753</v>
      </c>
      <c r="Q23">
        <v>1429</v>
      </c>
      <c r="R23">
        <v>133</v>
      </c>
      <c r="S23">
        <v>55</v>
      </c>
      <c r="T23">
        <v>7182</v>
      </c>
    </row>
    <row r="24" spans="2:20" x14ac:dyDescent="0.2">
      <c r="B24" t="s">
        <v>43</v>
      </c>
      <c r="C24">
        <v>1699486</v>
      </c>
      <c r="D24">
        <v>0</v>
      </c>
      <c r="E24">
        <v>0</v>
      </c>
      <c r="F24" t="s">
        <v>21</v>
      </c>
      <c r="G24">
        <v>212</v>
      </c>
      <c r="H24">
        <v>238.42</v>
      </c>
      <c r="I24">
        <v>90</v>
      </c>
      <c r="J24">
        <v>115.8</v>
      </c>
      <c r="K24">
        <v>13408.92</v>
      </c>
      <c r="L24">
        <v>535</v>
      </c>
      <c r="M24">
        <v>57</v>
      </c>
      <c r="N24">
        <v>1.68</v>
      </c>
      <c r="O24">
        <v>7128</v>
      </c>
      <c r="P24">
        <v>886</v>
      </c>
      <c r="Q24">
        <v>1430</v>
      </c>
      <c r="R24">
        <v>132</v>
      </c>
      <c r="S24">
        <v>54</v>
      </c>
      <c r="T24">
        <v>7128</v>
      </c>
    </row>
    <row r="25" spans="2:20" x14ac:dyDescent="0.2">
      <c r="B25" t="s">
        <v>44</v>
      </c>
      <c r="C25">
        <v>1701718</v>
      </c>
      <c r="D25">
        <v>0</v>
      </c>
      <c r="E25">
        <v>0</v>
      </c>
      <c r="F25" t="s">
        <v>21</v>
      </c>
      <c r="G25">
        <v>211</v>
      </c>
      <c r="H25">
        <v>238.74</v>
      </c>
      <c r="I25">
        <v>160</v>
      </c>
      <c r="J25">
        <v>113.3</v>
      </c>
      <c r="K25">
        <v>12835.94</v>
      </c>
      <c r="L25">
        <v>522</v>
      </c>
      <c r="M25">
        <v>58</v>
      </c>
      <c r="N25">
        <v>1.68</v>
      </c>
      <c r="O25">
        <v>7128</v>
      </c>
      <c r="P25">
        <v>1018</v>
      </c>
      <c r="Q25">
        <v>1430</v>
      </c>
      <c r="R25">
        <v>132</v>
      </c>
      <c r="S25">
        <v>54</v>
      </c>
      <c r="T25">
        <v>7128</v>
      </c>
    </row>
    <row r="26" spans="2:20" x14ac:dyDescent="0.2">
      <c r="B26" t="s">
        <v>45</v>
      </c>
      <c r="C26">
        <v>1627288</v>
      </c>
      <c r="D26">
        <v>0</v>
      </c>
      <c r="E26">
        <v>0</v>
      </c>
      <c r="F26" t="s">
        <v>21</v>
      </c>
      <c r="G26">
        <v>205</v>
      </c>
      <c r="H26">
        <v>226.58</v>
      </c>
      <c r="I26">
        <v>156</v>
      </c>
      <c r="J26">
        <v>102.06</v>
      </c>
      <c r="K26">
        <v>10416.049999999999</v>
      </c>
      <c r="L26">
        <v>489</v>
      </c>
      <c r="M26">
        <v>64</v>
      </c>
      <c r="N26">
        <v>1.61</v>
      </c>
      <c r="O26">
        <v>7182</v>
      </c>
      <c r="P26">
        <v>1150</v>
      </c>
      <c r="Q26">
        <v>1430</v>
      </c>
      <c r="R26">
        <v>133</v>
      </c>
      <c r="S26">
        <v>55</v>
      </c>
      <c r="T26">
        <v>7182</v>
      </c>
    </row>
    <row r="27" spans="2:20" x14ac:dyDescent="0.2">
      <c r="B27" t="s">
        <v>46</v>
      </c>
      <c r="C27">
        <v>1472979</v>
      </c>
      <c r="D27">
        <v>0</v>
      </c>
      <c r="E27">
        <v>0</v>
      </c>
      <c r="F27" t="s">
        <v>21</v>
      </c>
      <c r="G27">
        <v>189</v>
      </c>
      <c r="H27">
        <v>206.65</v>
      </c>
      <c r="I27">
        <v>160</v>
      </c>
      <c r="J27">
        <v>84.19</v>
      </c>
      <c r="K27">
        <v>7088.15</v>
      </c>
      <c r="L27">
        <v>453</v>
      </c>
      <c r="M27">
        <v>57</v>
      </c>
      <c r="N27">
        <v>1.45</v>
      </c>
      <c r="O27">
        <v>7128</v>
      </c>
      <c r="P27">
        <v>1283</v>
      </c>
      <c r="Q27">
        <v>1431</v>
      </c>
      <c r="R27">
        <v>132</v>
      </c>
      <c r="S27">
        <v>54</v>
      </c>
      <c r="T27">
        <v>7128</v>
      </c>
    </row>
    <row r="28" spans="2:20" x14ac:dyDescent="0.2">
      <c r="B28" t="s">
        <v>47</v>
      </c>
      <c r="C28">
        <v>1234777</v>
      </c>
      <c r="D28">
        <v>0</v>
      </c>
      <c r="E28">
        <v>0</v>
      </c>
      <c r="F28" t="s">
        <v>21</v>
      </c>
      <c r="G28">
        <v>163</v>
      </c>
      <c r="H28">
        <v>173.23</v>
      </c>
      <c r="I28">
        <v>138</v>
      </c>
      <c r="J28">
        <v>61.01</v>
      </c>
      <c r="K28">
        <v>3721.84</v>
      </c>
      <c r="L28">
        <v>318</v>
      </c>
      <c r="M28">
        <v>52</v>
      </c>
      <c r="N28">
        <v>1.22</v>
      </c>
      <c r="O28">
        <v>7128</v>
      </c>
      <c r="P28">
        <v>1415</v>
      </c>
      <c r="Q28">
        <v>1431</v>
      </c>
      <c r="R28">
        <v>132</v>
      </c>
      <c r="S28">
        <v>54</v>
      </c>
      <c r="T28">
        <v>7128</v>
      </c>
    </row>
    <row r="29" spans="2:20" x14ac:dyDescent="0.2">
      <c r="B29" t="s">
        <v>48</v>
      </c>
      <c r="C29">
        <v>846611</v>
      </c>
      <c r="D29">
        <v>0</v>
      </c>
      <c r="E29">
        <v>0</v>
      </c>
      <c r="F29" t="s">
        <v>21</v>
      </c>
      <c r="G29">
        <v>120</v>
      </c>
      <c r="H29">
        <v>118.77</v>
      </c>
      <c r="I29">
        <v>124</v>
      </c>
      <c r="J29">
        <v>28.53</v>
      </c>
      <c r="K29">
        <v>814.16</v>
      </c>
      <c r="L29">
        <v>206</v>
      </c>
      <c r="M29">
        <v>51</v>
      </c>
      <c r="N29">
        <v>0.84</v>
      </c>
      <c r="O29">
        <v>7128</v>
      </c>
      <c r="P29">
        <v>1547</v>
      </c>
      <c r="Q29">
        <v>1431</v>
      </c>
      <c r="R29">
        <v>132</v>
      </c>
      <c r="S29">
        <v>54</v>
      </c>
      <c r="T29">
        <v>7128</v>
      </c>
    </row>
    <row r="30" spans="2:20" x14ac:dyDescent="0.2">
      <c r="B30" t="s">
        <v>49</v>
      </c>
      <c r="C30">
        <v>755038</v>
      </c>
      <c r="D30">
        <v>0</v>
      </c>
      <c r="E30">
        <v>0</v>
      </c>
      <c r="F30" t="s">
        <v>21</v>
      </c>
      <c r="G30">
        <v>107.5</v>
      </c>
      <c r="H30">
        <v>105.13</v>
      </c>
      <c r="I30">
        <v>114</v>
      </c>
      <c r="J30">
        <v>20.23</v>
      </c>
      <c r="K30">
        <v>409.07</v>
      </c>
      <c r="L30">
        <v>159</v>
      </c>
      <c r="M30">
        <v>50</v>
      </c>
      <c r="N30">
        <v>0.75</v>
      </c>
      <c r="O30">
        <v>7182</v>
      </c>
      <c r="P30">
        <v>1679</v>
      </c>
      <c r="Q30">
        <v>1431</v>
      </c>
      <c r="R30">
        <v>133</v>
      </c>
      <c r="S30">
        <v>55</v>
      </c>
      <c r="T30">
        <v>7182</v>
      </c>
    </row>
    <row r="31" spans="2:20" x14ac:dyDescent="0.2">
      <c r="B31" t="s">
        <v>50</v>
      </c>
      <c r="C31">
        <v>654995</v>
      </c>
      <c r="D31">
        <v>0</v>
      </c>
      <c r="E31">
        <v>0</v>
      </c>
      <c r="F31" t="s">
        <v>21</v>
      </c>
      <c r="G31">
        <v>93</v>
      </c>
      <c r="H31">
        <v>91.89</v>
      </c>
      <c r="I31">
        <v>97</v>
      </c>
      <c r="J31">
        <v>13.92</v>
      </c>
      <c r="K31">
        <v>193.85</v>
      </c>
      <c r="L31">
        <v>137</v>
      </c>
      <c r="M31">
        <v>46</v>
      </c>
      <c r="N31">
        <v>0.65</v>
      </c>
      <c r="O31">
        <v>7128</v>
      </c>
      <c r="P31">
        <v>1812</v>
      </c>
      <c r="Q31">
        <v>1432</v>
      </c>
      <c r="R31">
        <v>132</v>
      </c>
      <c r="S31">
        <v>54</v>
      </c>
      <c r="T31">
        <v>7128</v>
      </c>
    </row>
    <row r="32" spans="2:20" x14ac:dyDescent="0.2">
      <c r="B32" t="s">
        <v>51</v>
      </c>
      <c r="C32">
        <v>2840036</v>
      </c>
      <c r="D32">
        <v>0</v>
      </c>
      <c r="E32">
        <v>0</v>
      </c>
      <c r="F32" t="s">
        <v>21</v>
      </c>
      <c r="G32">
        <v>173</v>
      </c>
      <c r="H32">
        <v>275.83999999999997</v>
      </c>
      <c r="I32">
        <v>109</v>
      </c>
      <c r="J32">
        <v>224.07</v>
      </c>
      <c r="K32">
        <v>50205.18</v>
      </c>
      <c r="L32">
        <v>993</v>
      </c>
      <c r="M32">
        <v>57</v>
      </c>
      <c r="N32">
        <v>2.8</v>
      </c>
      <c r="O32">
        <v>10296</v>
      </c>
      <c r="P32">
        <v>618</v>
      </c>
      <c r="Q32">
        <v>1498</v>
      </c>
      <c r="R32">
        <v>132</v>
      </c>
      <c r="S32">
        <v>78</v>
      </c>
      <c r="T32">
        <v>10296</v>
      </c>
    </row>
    <row r="33" spans="2:20" x14ac:dyDescent="0.2">
      <c r="B33" t="s">
        <v>52</v>
      </c>
      <c r="C33">
        <v>2875881</v>
      </c>
      <c r="D33">
        <v>0</v>
      </c>
      <c r="E33">
        <v>0</v>
      </c>
      <c r="F33" t="s">
        <v>21</v>
      </c>
      <c r="G33">
        <v>177</v>
      </c>
      <c r="H33">
        <v>279.32</v>
      </c>
      <c r="I33">
        <v>105</v>
      </c>
      <c r="J33">
        <v>223.59</v>
      </c>
      <c r="K33">
        <v>49990.61</v>
      </c>
      <c r="L33">
        <v>953</v>
      </c>
      <c r="M33">
        <v>72</v>
      </c>
      <c r="N33">
        <v>2.84</v>
      </c>
      <c r="O33">
        <v>10296</v>
      </c>
      <c r="P33">
        <v>750</v>
      </c>
      <c r="Q33">
        <v>1498</v>
      </c>
      <c r="R33">
        <v>132</v>
      </c>
      <c r="S33">
        <v>79</v>
      </c>
      <c r="T33">
        <v>10296</v>
      </c>
    </row>
    <row r="34" spans="2:20" x14ac:dyDescent="0.2">
      <c r="B34" t="s">
        <v>53</v>
      </c>
      <c r="C34">
        <v>2803432</v>
      </c>
      <c r="D34">
        <v>0</v>
      </c>
      <c r="E34">
        <v>0</v>
      </c>
      <c r="F34" t="s">
        <v>21</v>
      </c>
      <c r="G34">
        <v>183</v>
      </c>
      <c r="H34">
        <v>272.27999999999997</v>
      </c>
      <c r="I34">
        <v>97</v>
      </c>
      <c r="J34">
        <v>207.36</v>
      </c>
      <c r="K34">
        <v>42998.86</v>
      </c>
      <c r="L34">
        <v>881</v>
      </c>
      <c r="M34">
        <v>68</v>
      </c>
      <c r="N34">
        <v>2.77</v>
      </c>
      <c r="O34">
        <v>10296</v>
      </c>
      <c r="P34">
        <v>882</v>
      </c>
      <c r="Q34">
        <v>1499</v>
      </c>
      <c r="R34">
        <v>132</v>
      </c>
      <c r="S34">
        <v>78</v>
      </c>
      <c r="T34">
        <v>10296</v>
      </c>
    </row>
    <row r="35" spans="2:20" x14ac:dyDescent="0.2">
      <c r="B35" t="s">
        <v>54</v>
      </c>
      <c r="C35">
        <v>2819085</v>
      </c>
      <c r="D35">
        <v>0</v>
      </c>
      <c r="E35">
        <v>0</v>
      </c>
      <c r="F35" t="s">
        <v>21</v>
      </c>
      <c r="G35">
        <v>184</v>
      </c>
      <c r="H35">
        <v>273.8</v>
      </c>
      <c r="I35">
        <v>96</v>
      </c>
      <c r="J35">
        <v>211</v>
      </c>
      <c r="K35">
        <v>44519.23</v>
      </c>
      <c r="L35">
        <v>885</v>
      </c>
      <c r="M35">
        <v>63</v>
      </c>
      <c r="N35">
        <v>2.78</v>
      </c>
      <c r="O35">
        <v>10296</v>
      </c>
      <c r="P35">
        <v>1014</v>
      </c>
      <c r="Q35">
        <v>1499</v>
      </c>
      <c r="R35">
        <v>132</v>
      </c>
      <c r="S35">
        <v>78</v>
      </c>
      <c r="T35">
        <v>10296</v>
      </c>
    </row>
    <row r="36" spans="2:20" x14ac:dyDescent="0.2">
      <c r="B36" t="s">
        <v>55</v>
      </c>
      <c r="C36">
        <v>2752891</v>
      </c>
      <c r="D36">
        <v>0</v>
      </c>
      <c r="E36">
        <v>0</v>
      </c>
      <c r="F36" t="s">
        <v>21</v>
      </c>
      <c r="G36">
        <v>182</v>
      </c>
      <c r="H36">
        <v>267.37</v>
      </c>
      <c r="I36">
        <v>94</v>
      </c>
      <c r="J36">
        <v>201.07</v>
      </c>
      <c r="K36">
        <v>40428.300000000003</v>
      </c>
      <c r="L36">
        <v>852</v>
      </c>
      <c r="M36">
        <v>63</v>
      </c>
      <c r="N36">
        <v>2.72</v>
      </c>
      <c r="O36">
        <v>10296</v>
      </c>
      <c r="P36">
        <v>1146</v>
      </c>
      <c r="Q36">
        <v>1499</v>
      </c>
      <c r="R36">
        <v>132</v>
      </c>
      <c r="S36">
        <v>79</v>
      </c>
      <c r="T36">
        <v>10296</v>
      </c>
    </row>
    <row r="37" spans="2:20" x14ac:dyDescent="0.2">
      <c r="B37" t="s">
        <v>56</v>
      </c>
      <c r="C37">
        <v>2566651</v>
      </c>
      <c r="D37">
        <v>0</v>
      </c>
      <c r="E37">
        <v>0</v>
      </c>
      <c r="F37" t="s">
        <v>21</v>
      </c>
      <c r="G37">
        <v>181</v>
      </c>
      <c r="H37">
        <v>249.29</v>
      </c>
      <c r="I37">
        <v>96</v>
      </c>
      <c r="J37">
        <v>171.34</v>
      </c>
      <c r="K37">
        <v>29357.93</v>
      </c>
      <c r="L37">
        <v>766</v>
      </c>
      <c r="M37">
        <v>67</v>
      </c>
      <c r="N37">
        <v>2.5299999999999998</v>
      </c>
      <c r="O37">
        <v>10296</v>
      </c>
      <c r="P37">
        <v>1278</v>
      </c>
      <c r="Q37">
        <v>1500</v>
      </c>
      <c r="R37">
        <v>132</v>
      </c>
      <c r="S37">
        <v>78</v>
      </c>
      <c r="T37">
        <v>10296</v>
      </c>
    </row>
    <row r="38" spans="2:20" x14ac:dyDescent="0.2">
      <c r="B38" t="s">
        <v>57</v>
      </c>
      <c r="C38">
        <v>2240151</v>
      </c>
      <c r="D38">
        <v>0</v>
      </c>
      <c r="E38">
        <v>0</v>
      </c>
      <c r="F38" t="s">
        <v>21</v>
      </c>
      <c r="G38">
        <v>163</v>
      </c>
      <c r="H38">
        <v>217.57</v>
      </c>
      <c r="I38">
        <v>97</v>
      </c>
      <c r="J38">
        <v>139.72</v>
      </c>
      <c r="K38">
        <v>19520.830000000002</v>
      </c>
      <c r="L38">
        <v>625</v>
      </c>
      <c r="M38">
        <v>63</v>
      </c>
      <c r="N38">
        <v>2.21</v>
      </c>
      <c r="O38">
        <v>10296</v>
      </c>
      <c r="P38">
        <v>1410</v>
      </c>
      <c r="Q38">
        <v>1500</v>
      </c>
      <c r="R38">
        <v>132</v>
      </c>
      <c r="S38">
        <v>78</v>
      </c>
      <c r="T38">
        <v>10296</v>
      </c>
    </row>
    <row r="39" spans="2:20" x14ac:dyDescent="0.2">
      <c r="B39" t="s">
        <v>58</v>
      </c>
      <c r="C39">
        <v>1429316</v>
      </c>
      <c r="D39">
        <v>0</v>
      </c>
      <c r="E39">
        <v>0</v>
      </c>
      <c r="F39" t="s">
        <v>21</v>
      </c>
      <c r="G39">
        <v>121</v>
      </c>
      <c r="H39">
        <v>138.82</v>
      </c>
      <c r="I39">
        <v>105</v>
      </c>
      <c r="J39">
        <v>56.62</v>
      </c>
      <c r="K39">
        <v>3206.13</v>
      </c>
      <c r="L39">
        <v>330</v>
      </c>
      <c r="M39">
        <v>57</v>
      </c>
      <c r="N39">
        <v>1.41</v>
      </c>
      <c r="O39">
        <v>10296</v>
      </c>
      <c r="P39">
        <v>1542</v>
      </c>
      <c r="Q39">
        <v>1500</v>
      </c>
      <c r="R39">
        <v>132</v>
      </c>
      <c r="S39">
        <v>78</v>
      </c>
      <c r="T39">
        <v>10296</v>
      </c>
    </row>
    <row r="40" spans="2:20" x14ac:dyDescent="0.2">
      <c r="B40" t="s">
        <v>59</v>
      </c>
      <c r="C40">
        <v>1202033</v>
      </c>
      <c r="D40">
        <v>0</v>
      </c>
      <c r="E40">
        <v>0</v>
      </c>
      <c r="F40" t="s">
        <v>21</v>
      </c>
      <c r="G40">
        <v>111</v>
      </c>
      <c r="H40">
        <v>116.75</v>
      </c>
      <c r="I40">
        <v>110</v>
      </c>
      <c r="J40">
        <v>33.369999999999997</v>
      </c>
      <c r="K40">
        <v>1113.43</v>
      </c>
      <c r="L40">
        <v>240</v>
      </c>
      <c r="M40">
        <v>45</v>
      </c>
      <c r="N40">
        <v>1.19</v>
      </c>
      <c r="O40">
        <v>10296</v>
      </c>
      <c r="P40">
        <v>1674</v>
      </c>
      <c r="Q40">
        <v>1500</v>
      </c>
      <c r="R40">
        <v>132</v>
      </c>
      <c r="S40">
        <v>79</v>
      </c>
      <c r="T40">
        <v>10296</v>
      </c>
    </row>
    <row r="41" spans="2:20" x14ac:dyDescent="0.2">
      <c r="B41" t="s">
        <v>60</v>
      </c>
      <c r="C41">
        <v>993429</v>
      </c>
      <c r="D41">
        <v>0</v>
      </c>
      <c r="E41">
        <v>0</v>
      </c>
      <c r="F41" t="s">
        <v>21</v>
      </c>
      <c r="G41">
        <v>97</v>
      </c>
      <c r="H41">
        <v>96.49</v>
      </c>
      <c r="I41">
        <v>96</v>
      </c>
      <c r="J41">
        <v>17.78</v>
      </c>
      <c r="K41">
        <v>315.98</v>
      </c>
      <c r="L41">
        <v>157</v>
      </c>
      <c r="M41">
        <v>46</v>
      </c>
      <c r="N41">
        <v>0.98</v>
      </c>
      <c r="O41">
        <v>10296</v>
      </c>
      <c r="P41">
        <v>1806</v>
      </c>
      <c r="Q41">
        <v>1501</v>
      </c>
      <c r="R41">
        <v>132</v>
      </c>
      <c r="S41">
        <v>78</v>
      </c>
      <c r="T41">
        <v>10296</v>
      </c>
    </row>
    <row r="42" spans="2:20" x14ac:dyDescent="0.2">
      <c r="B42" t="s">
        <v>61</v>
      </c>
      <c r="C42">
        <v>2426151</v>
      </c>
      <c r="D42">
        <v>0</v>
      </c>
      <c r="E42">
        <v>0</v>
      </c>
      <c r="F42" t="s">
        <v>21</v>
      </c>
      <c r="G42">
        <v>146</v>
      </c>
      <c r="H42">
        <v>225.65</v>
      </c>
      <c r="I42">
        <v>82</v>
      </c>
      <c r="J42">
        <v>176.83</v>
      </c>
      <c r="K42">
        <v>31269.75</v>
      </c>
      <c r="L42">
        <v>798</v>
      </c>
      <c r="M42">
        <v>53</v>
      </c>
      <c r="N42">
        <v>2.39</v>
      </c>
      <c r="O42">
        <v>10752</v>
      </c>
      <c r="P42">
        <v>637</v>
      </c>
      <c r="Q42">
        <v>1624</v>
      </c>
      <c r="R42">
        <v>128</v>
      </c>
      <c r="S42">
        <v>84</v>
      </c>
      <c r="T42">
        <v>10752</v>
      </c>
    </row>
    <row r="43" spans="2:20" x14ac:dyDescent="0.2">
      <c r="B43" t="s">
        <v>62</v>
      </c>
      <c r="C43">
        <v>2497833</v>
      </c>
      <c r="D43">
        <v>0</v>
      </c>
      <c r="E43">
        <v>0</v>
      </c>
      <c r="F43" t="s">
        <v>21</v>
      </c>
      <c r="G43">
        <v>155</v>
      </c>
      <c r="H43">
        <v>232.31</v>
      </c>
      <c r="I43">
        <v>84</v>
      </c>
      <c r="J43">
        <v>178.49</v>
      </c>
      <c r="K43">
        <v>31858.41</v>
      </c>
      <c r="L43">
        <v>796</v>
      </c>
      <c r="M43">
        <v>52</v>
      </c>
      <c r="N43">
        <v>2.4700000000000002</v>
      </c>
      <c r="O43">
        <v>10752</v>
      </c>
      <c r="P43">
        <v>765</v>
      </c>
      <c r="Q43">
        <v>1624</v>
      </c>
      <c r="R43">
        <v>128</v>
      </c>
      <c r="S43">
        <v>84</v>
      </c>
      <c r="T43">
        <v>10752</v>
      </c>
    </row>
    <row r="44" spans="2:20" x14ac:dyDescent="0.2">
      <c r="B44" t="s">
        <v>63</v>
      </c>
      <c r="C44">
        <v>2453815</v>
      </c>
      <c r="D44">
        <v>0</v>
      </c>
      <c r="E44">
        <v>0</v>
      </c>
      <c r="F44" t="s">
        <v>21</v>
      </c>
      <c r="G44">
        <v>158</v>
      </c>
      <c r="H44">
        <v>228.22</v>
      </c>
      <c r="I44">
        <v>83</v>
      </c>
      <c r="J44">
        <v>166.67</v>
      </c>
      <c r="K44">
        <v>27777.33</v>
      </c>
      <c r="L44">
        <v>721</v>
      </c>
      <c r="M44">
        <v>58</v>
      </c>
      <c r="N44">
        <v>2.42</v>
      </c>
      <c r="O44">
        <v>10752</v>
      </c>
      <c r="P44">
        <v>893</v>
      </c>
      <c r="Q44">
        <v>1624</v>
      </c>
      <c r="R44">
        <v>128</v>
      </c>
      <c r="S44">
        <v>84</v>
      </c>
      <c r="T44">
        <v>10752</v>
      </c>
    </row>
    <row r="45" spans="2:20" x14ac:dyDescent="0.2">
      <c r="B45" t="s">
        <v>64</v>
      </c>
      <c r="C45">
        <v>2461522</v>
      </c>
      <c r="D45">
        <v>0</v>
      </c>
      <c r="E45">
        <v>0</v>
      </c>
      <c r="F45" t="s">
        <v>21</v>
      </c>
      <c r="G45">
        <v>159</v>
      </c>
      <c r="H45">
        <v>228.94</v>
      </c>
      <c r="I45">
        <v>86</v>
      </c>
      <c r="J45">
        <v>169.52</v>
      </c>
      <c r="K45">
        <v>28738.23</v>
      </c>
      <c r="L45">
        <v>715</v>
      </c>
      <c r="M45">
        <v>57</v>
      </c>
      <c r="N45">
        <v>2.4300000000000002</v>
      </c>
      <c r="O45">
        <v>10752</v>
      </c>
      <c r="P45">
        <v>1021</v>
      </c>
      <c r="Q45">
        <v>1624</v>
      </c>
      <c r="R45">
        <v>128</v>
      </c>
      <c r="S45">
        <v>84</v>
      </c>
      <c r="T45">
        <v>10752</v>
      </c>
    </row>
    <row r="46" spans="2:20" x14ac:dyDescent="0.2">
      <c r="B46" t="s">
        <v>65</v>
      </c>
      <c r="C46">
        <v>2509663</v>
      </c>
      <c r="D46">
        <v>0</v>
      </c>
      <c r="E46">
        <v>0</v>
      </c>
      <c r="F46" t="s">
        <v>21</v>
      </c>
      <c r="G46">
        <v>160</v>
      </c>
      <c r="H46">
        <v>231.6</v>
      </c>
      <c r="I46">
        <v>85</v>
      </c>
      <c r="J46">
        <v>171.89</v>
      </c>
      <c r="K46">
        <v>29545.34</v>
      </c>
      <c r="L46">
        <v>730</v>
      </c>
      <c r="M46">
        <v>55</v>
      </c>
      <c r="N46">
        <v>2.48</v>
      </c>
      <c r="O46">
        <v>10836</v>
      </c>
      <c r="P46">
        <v>1149</v>
      </c>
      <c r="Q46">
        <v>1624</v>
      </c>
      <c r="R46">
        <v>129</v>
      </c>
      <c r="S46">
        <v>84</v>
      </c>
      <c r="T46">
        <v>10836</v>
      </c>
    </row>
    <row r="47" spans="2:20" x14ac:dyDescent="0.2">
      <c r="B47" t="s">
        <v>66</v>
      </c>
      <c r="C47">
        <v>2467554</v>
      </c>
      <c r="D47">
        <v>0</v>
      </c>
      <c r="E47">
        <v>0</v>
      </c>
      <c r="F47" t="s">
        <v>21</v>
      </c>
      <c r="G47">
        <v>161</v>
      </c>
      <c r="H47">
        <v>229.5</v>
      </c>
      <c r="I47">
        <v>85</v>
      </c>
      <c r="J47">
        <v>167.21</v>
      </c>
      <c r="K47">
        <v>27958.45</v>
      </c>
      <c r="L47">
        <v>761</v>
      </c>
      <c r="M47">
        <v>47</v>
      </c>
      <c r="N47">
        <v>2.44</v>
      </c>
      <c r="O47">
        <v>10752</v>
      </c>
      <c r="P47">
        <v>1278</v>
      </c>
      <c r="Q47">
        <v>1624</v>
      </c>
      <c r="R47">
        <v>128</v>
      </c>
      <c r="S47">
        <v>84</v>
      </c>
      <c r="T47">
        <v>10752</v>
      </c>
    </row>
    <row r="48" spans="2:20" x14ac:dyDescent="0.2">
      <c r="B48" t="s">
        <v>67</v>
      </c>
      <c r="C48">
        <v>2406261</v>
      </c>
      <c r="D48">
        <v>0</v>
      </c>
      <c r="E48">
        <v>0</v>
      </c>
      <c r="F48" t="s">
        <v>21</v>
      </c>
      <c r="G48">
        <v>160</v>
      </c>
      <c r="H48">
        <v>223.8</v>
      </c>
      <c r="I48">
        <v>83</v>
      </c>
      <c r="J48">
        <v>159.01</v>
      </c>
      <c r="K48">
        <v>25284.63</v>
      </c>
      <c r="L48">
        <v>729</v>
      </c>
      <c r="M48">
        <v>55</v>
      </c>
      <c r="N48">
        <v>2.38</v>
      </c>
      <c r="O48">
        <v>10752</v>
      </c>
      <c r="P48">
        <v>1406</v>
      </c>
      <c r="Q48">
        <v>1624</v>
      </c>
      <c r="R48">
        <v>128</v>
      </c>
      <c r="S48">
        <v>84</v>
      </c>
      <c r="T48">
        <v>10752</v>
      </c>
    </row>
    <row r="49" spans="2:20" x14ac:dyDescent="0.2">
      <c r="B49" t="s">
        <v>68</v>
      </c>
      <c r="C49">
        <v>2455344</v>
      </c>
      <c r="D49">
        <v>0</v>
      </c>
      <c r="E49">
        <v>0</v>
      </c>
      <c r="F49" t="s">
        <v>21</v>
      </c>
      <c r="G49">
        <v>153</v>
      </c>
      <c r="H49">
        <v>228.36</v>
      </c>
      <c r="I49">
        <v>80</v>
      </c>
      <c r="J49">
        <v>172.68</v>
      </c>
      <c r="K49">
        <v>29820.09</v>
      </c>
      <c r="L49">
        <v>766</v>
      </c>
      <c r="M49">
        <v>51</v>
      </c>
      <c r="N49">
        <v>2.42</v>
      </c>
      <c r="O49">
        <v>10752</v>
      </c>
      <c r="P49">
        <v>1534</v>
      </c>
      <c r="Q49">
        <v>1624</v>
      </c>
      <c r="R49">
        <v>128</v>
      </c>
      <c r="S49">
        <v>84</v>
      </c>
      <c r="T49">
        <v>10752</v>
      </c>
    </row>
    <row r="50" spans="2:20" x14ac:dyDescent="0.2">
      <c r="B50" t="s">
        <v>69</v>
      </c>
      <c r="C50">
        <v>2465462</v>
      </c>
      <c r="D50">
        <v>0</v>
      </c>
      <c r="E50">
        <v>0</v>
      </c>
      <c r="F50" t="s">
        <v>21</v>
      </c>
      <c r="G50">
        <v>155</v>
      </c>
      <c r="H50">
        <v>229.3</v>
      </c>
      <c r="I50">
        <v>83</v>
      </c>
      <c r="J50">
        <v>175.4</v>
      </c>
      <c r="K50">
        <v>30765.86</v>
      </c>
      <c r="L50">
        <v>778</v>
      </c>
      <c r="M50">
        <v>49</v>
      </c>
      <c r="N50">
        <v>2.4300000000000002</v>
      </c>
      <c r="O50">
        <v>10752</v>
      </c>
      <c r="P50">
        <v>1662</v>
      </c>
      <c r="Q50">
        <v>1624</v>
      </c>
      <c r="R50">
        <v>128</v>
      </c>
      <c r="S50">
        <v>84</v>
      </c>
      <c r="T50">
        <v>10752</v>
      </c>
    </row>
    <row r="51" spans="2:20" x14ac:dyDescent="0.2">
      <c r="B51" t="s">
        <v>70</v>
      </c>
      <c r="C51">
        <v>2148167</v>
      </c>
      <c r="D51">
        <v>0</v>
      </c>
      <c r="E51">
        <v>0</v>
      </c>
      <c r="F51" t="s">
        <v>21</v>
      </c>
      <c r="G51">
        <v>126</v>
      </c>
      <c r="H51">
        <v>199.79</v>
      </c>
      <c r="I51">
        <v>85</v>
      </c>
      <c r="J51">
        <v>165.97</v>
      </c>
      <c r="K51">
        <v>27544.720000000001</v>
      </c>
      <c r="L51">
        <v>806</v>
      </c>
      <c r="M51">
        <v>44</v>
      </c>
      <c r="N51">
        <v>2.12</v>
      </c>
      <c r="O51">
        <v>10752</v>
      </c>
      <c r="P51">
        <v>1790</v>
      </c>
      <c r="Q51">
        <v>1624</v>
      </c>
      <c r="R51">
        <v>128</v>
      </c>
      <c r="S51">
        <v>84</v>
      </c>
      <c r="T51">
        <v>10752</v>
      </c>
    </row>
    <row r="52" spans="2:20" x14ac:dyDescent="0.2">
      <c r="B52">
        <v>6</v>
      </c>
      <c r="C52">
        <v>1119615</v>
      </c>
      <c r="D52">
        <v>0</v>
      </c>
      <c r="E52">
        <v>0</v>
      </c>
      <c r="F52" t="s">
        <v>21</v>
      </c>
      <c r="G52">
        <v>68</v>
      </c>
      <c r="H52">
        <v>68.2</v>
      </c>
      <c r="I52">
        <v>69</v>
      </c>
      <c r="J52">
        <v>8.1199999999999992</v>
      </c>
      <c r="K52">
        <v>65.97</v>
      </c>
      <c r="L52">
        <v>100</v>
      </c>
      <c r="M52">
        <v>33</v>
      </c>
      <c r="N52">
        <v>1.1100000000000001</v>
      </c>
      <c r="O52">
        <v>16416</v>
      </c>
      <c r="P52">
        <v>609</v>
      </c>
      <c r="Q52">
        <v>1033</v>
      </c>
      <c r="R52">
        <v>144</v>
      </c>
      <c r="S52">
        <v>114</v>
      </c>
      <c r="T52">
        <v>16416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workbookViewId="0">
      <selection activeCell="H33" sqref="H33:H42"/>
    </sheetView>
  </sheetViews>
  <sheetFormatPr baseColWidth="10" defaultRowHeight="16" x14ac:dyDescent="0.2"/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t="s">
        <v>74</v>
      </c>
      <c r="B3" t="s">
        <v>20</v>
      </c>
      <c r="C3">
        <v>2931507</v>
      </c>
      <c r="D3">
        <v>7920</v>
      </c>
      <c r="F3">
        <f>C3-D3*$C$53/$D$53</f>
        <v>2391341.8684210526</v>
      </c>
      <c r="G3">
        <f>F3/$F$3</f>
        <v>1</v>
      </c>
      <c r="H3">
        <f>$G$3-G3</f>
        <v>0</v>
      </c>
    </row>
    <row r="4" spans="1:8" x14ac:dyDescent="0.2">
      <c r="B4" t="s">
        <v>22</v>
      </c>
      <c r="C4">
        <v>2873194</v>
      </c>
      <c r="D4">
        <v>7980</v>
      </c>
      <c r="F4">
        <f t="shared" ref="F4:F53" si="0">C4-D4*$C$53/$D$53</f>
        <v>2328936.7083333335</v>
      </c>
      <c r="G4">
        <f t="shared" ref="G4:G12" si="1">F4/$F$3</f>
        <v>0.97390370615267829</v>
      </c>
      <c r="H4">
        <f t="shared" ref="H4:H52" si="2">$G$3-G4</f>
        <v>2.6096293847321705E-2</v>
      </c>
    </row>
    <row r="5" spans="1:8" x14ac:dyDescent="0.2">
      <c r="B5" t="s">
        <v>23</v>
      </c>
      <c r="C5">
        <v>2688516</v>
      </c>
      <c r="D5">
        <v>7920</v>
      </c>
      <c r="F5">
        <f t="shared" si="0"/>
        <v>2148350.8684210526</v>
      </c>
      <c r="G5">
        <f t="shared" si="1"/>
        <v>0.89838717616714447</v>
      </c>
      <c r="H5">
        <f t="shared" si="2"/>
        <v>0.10161282383285553</v>
      </c>
    </row>
    <row r="6" spans="1:8" x14ac:dyDescent="0.2">
      <c r="B6" t="s">
        <v>24</v>
      </c>
      <c r="C6">
        <v>2609827</v>
      </c>
      <c r="D6">
        <v>7920</v>
      </c>
      <c r="F6">
        <f t="shared" si="0"/>
        <v>2069661.8684210526</v>
      </c>
      <c r="G6">
        <f t="shared" si="1"/>
        <v>0.86548138338229408</v>
      </c>
      <c r="H6">
        <f t="shared" si="2"/>
        <v>0.13451861661770592</v>
      </c>
    </row>
    <row r="7" spans="1:8" x14ac:dyDescent="0.2">
      <c r="B7" t="s">
        <v>25</v>
      </c>
      <c r="C7">
        <v>2274448</v>
      </c>
      <c r="D7">
        <v>7980</v>
      </c>
      <c r="F7">
        <f t="shared" si="0"/>
        <v>1730190.7083333335</v>
      </c>
      <c r="G7">
        <f t="shared" si="1"/>
        <v>0.72352294382556781</v>
      </c>
      <c r="H7">
        <f t="shared" si="2"/>
        <v>0.27647705617443219</v>
      </c>
    </row>
    <row r="8" spans="1:8" x14ac:dyDescent="0.2">
      <c r="B8" t="s">
        <v>26</v>
      </c>
      <c r="C8">
        <v>1902475</v>
      </c>
      <c r="D8">
        <v>7920</v>
      </c>
      <c r="F8">
        <f t="shared" si="0"/>
        <v>1362309.8684210526</v>
      </c>
      <c r="G8">
        <f t="shared" si="1"/>
        <v>0.56968427911169139</v>
      </c>
      <c r="H8">
        <f t="shared" si="2"/>
        <v>0.43031572088830861</v>
      </c>
    </row>
    <row r="9" spans="1:8" x14ac:dyDescent="0.2">
      <c r="B9" t="s">
        <v>27</v>
      </c>
      <c r="C9">
        <v>1562631</v>
      </c>
      <c r="D9">
        <v>7920</v>
      </c>
      <c r="F9">
        <f t="shared" si="0"/>
        <v>1022465.8684210526</v>
      </c>
      <c r="G9">
        <f t="shared" si="1"/>
        <v>0.4275699271288898</v>
      </c>
      <c r="H9">
        <f t="shared" si="2"/>
        <v>0.57243007287111025</v>
      </c>
    </row>
    <row r="10" spans="1:8" x14ac:dyDescent="0.2">
      <c r="B10" t="s">
        <v>28</v>
      </c>
      <c r="C10">
        <v>1140802</v>
      </c>
      <c r="D10">
        <v>7920</v>
      </c>
      <c r="F10">
        <f t="shared" si="0"/>
        <v>600636.86842105258</v>
      </c>
      <c r="G10">
        <f t="shared" si="1"/>
        <v>0.25117147671471962</v>
      </c>
      <c r="H10">
        <f t="shared" si="2"/>
        <v>0.74882852328528038</v>
      </c>
    </row>
    <row r="11" spans="1:8" x14ac:dyDescent="0.2">
      <c r="B11" t="s">
        <v>29</v>
      </c>
      <c r="C11">
        <v>1097796</v>
      </c>
      <c r="D11">
        <v>7980</v>
      </c>
      <c r="F11">
        <f t="shared" si="0"/>
        <v>553538.70833333337</v>
      </c>
      <c r="G11">
        <f t="shared" si="1"/>
        <v>0.23147619152372476</v>
      </c>
      <c r="H11">
        <f t="shared" si="2"/>
        <v>0.76852380847627522</v>
      </c>
    </row>
    <row r="12" spans="1:8" x14ac:dyDescent="0.2">
      <c r="B12" t="s">
        <v>30</v>
      </c>
      <c r="C12">
        <v>824224</v>
      </c>
      <c r="D12">
        <v>7920</v>
      </c>
      <c r="F12">
        <f t="shared" si="0"/>
        <v>284058.86842105258</v>
      </c>
      <c r="G12">
        <f t="shared" si="1"/>
        <v>0.11878639025737045</v>
      </c>
      <c r="H12">
        <f t="shared" si="2"/>
        <v>0.88121360974262952</v>
      </c>
    </row>
    <row r="13" spans="1:8" x14ac:dyDescent="0.2">
      <c r="A13" t="s">
        <v>75</v>
      </c>
      <c r="B13" t="s">
        <v>31</v>
      </c>
      <c r="C13">
        <v>2873881</v>
      </c>
      <c r="D13">
        <v>7980</v>
      </c>
      <c r="F13">
        <f t="shared" si="0"/>
        <v>2329623.7083333335</v>
      </c>
      <c r="G13">
        <f>F13/$F$13</f>
        <v>1</v>
      </c>
      <c r="H13">
        <f t="shared" si="2"/>
        <v>0</v>
      </c>
    </row>
    <row r="14" spans="1:8" x14ac:dyDescent="0.2">
      <c r="B14" t="s">
        <v>32</v>
      </c>
      <c r="C14">
        <v>2779149</v>
      </c>
      <c r="D14">
        <v>7920</v>
      </c>
      <c r="F14">
        <f t="shared" si="0"/>
        <v>2238983.8684210526</v>
      </c>
      <c r="G14">
        <f t="shared" ref="G14:G22" si="3">F14/$F$13</f>
        <v>0.96109249764755922</v>
      </c>
      <c r="H14">
        <f t="shared" si="2"/>
        <v>3.8907502352440781E-2</v>
      </c>
    </row>
    <row r="15" spans="1:8" x14ac:dyDescent="0.2">
      <c r="B15" t="s">
        <v>33</v>
      </c>
      <c r="C15">
        <v>2688562</v>
      </c>
      <c r="D15">
        <v>7980</v>
      </c>
      <c r="F15">
        <f t="shared" si="0"/>
        <v>2144304.7083333335</v>
      </c>
      <c r="G15">
        <f t="shared" si="3"/>
        <v>0.92045110146454445</v>
      </c>
      <c r="H15">
        <f t="shared" si="2"/>
        <v>7.9548898535455548E-2</v>
      </c>
    </row>
    <row r="16" spans="1:8" x14ac:dyDescent="0.2">
      <c r="B16" t="s">
        <v>34</v>
      </c>
      <c r="C16">
        <v>2699486</v>
      </c>
      <c r="D16">
        <v>7920</v>
      </c>
      <c r="F16">
        <f t="shared" si="0"/>
        <v>2159320.8684210526</v>
      </c>
      <c r="G16">
        <f t="shared" si="3"/>
        <v>0.92689684634342961</v>
      </c>
      <c r="H16">
        <f t="shared" si="2"/>
        <v>7.3103153656570385E-2</v>
      </c>
    </row>
    <row r="17" spans="1:8" x14ac:dyDescent="0.2">
      <c r="B17" t="s">
        <v>35</v>
      </c>
      <c r="C17">
        <v>2443677</v>
      </c>
      <c r="D17">
        <v>7980</v>
      </c>
      <c r="F17">
        <f t="shared" si="0"/>
        <v>1899419.7083333335</v>
      </c>
      <c r="G17">
        <f t="shared" si="3"/>
        <v>0.81533326671551698</v>
      </c>
      <c r="H17">
        <f t="shared" si="2"/>
        <v>0.18466673328448302</v>
      </c>
    </row>
    <row r="18" spans="1:8" x14ac:dyDescent="0.2">
      <c r="B18" t="s">
        <v>36</v>
      </c>
      <c r="C18">
        <v>2104014</v>
      </c>
      <c r="D18">
        <v>7980</v>
      </c>
      <c r="F18">
        <f t="shared" si="0"/>
        <v>1559756.7083333335</v>
      </c>
      <c r="G18">
        <f t="shared" si="3"/>
        <v>0.66953160836829717</v>
      </c>
      <c r="H18">
        <f t="shared" si="2"/>
        <v>0.33046839163170283</v>
      </c>
    </row>
    <row r="19" spans="1:8" x14ac:dyDescent="0.2">
      <c r="B19" t="s">
        <v>37</v>
      </c>
      <c r="C19">
        <v>1663288</v>
      </c>
      <c r="D19">
        <v>7920</v>
      </c>
      <c r="F19">
        <f t="shared" si="0"/>
        <v>1123122.8684210526</v>
      </c>
      <c r="G19">
        <f t="shared" si="3"/>
        <v>0.48210484139713727</v>
      </c>
      <c r="H19">
        <f t="shared" si="2"/>
        <v>0.51789515860286273</v>
      </c>
    </row>
    <row r="20" spans="1:8" x14ac:dyDescent="0.2">
      <c r="B20" t="s">
        <v>38</v>
      </c>
      <c r="C20">
        <v>1042034</v>
      </c>
      <c r="D20">
        <v>7980</v>
      </c>
      <c r="F20">
        <f t="shared" si="0"/>
        <v>497776.70833333337</v>
      </c>
      <c r="G20">
        <f t="shared" si="3"/>
        <v>0.21367258006206261</v>
      </c>
      <c r="H20">
        <f t="shared" si="2"/>
        <v>0.78632741993793742</v>
      </c>
    </row>
    <row r="21" spans="1:8" x14ac:dyDescent="0.2">
      <c r="B21" t="s">
        <v>39</v>
      </c>
      <c r="C21">
        <v>908478</v>
      </c>
      <c r="D21">
        <v>7920</v>
      </c>
      <c r="F21">
        <f t="shared" si="0"/>
        <v>368312.86842105258</v>
      </c>
      <c r="G21">
        <f t="shared" si="3"/>
        <v>0.15809972533484909</v>
      </c>
      <c r="H21">
        <f t="shared" si="2"/>
        <v>0.84190027466515094</v>
      </c>
    </row>
    <row r="22" spans="1:8" x14ac:dyDescent="0.2">
      <c r="B22" t="s">
        <v>40</v>
      </c>
      <c r="C22">
        <v>780673</v>
      </c>
      <c r="D22">
        <v>7980</v>
      </c>
      <c r="F22">
        <f t="shared" si="0"/>
        <v>236415.70833333337</v>
      </c>
      <c r="G22">
        <f t="shared" si="3"/>
        <v>0.10148235849748911</v>
      </c>
      <c r="H22">
        <f t="shared" si="2"/>
        <v>0.8985176415025109</v>
      </c>
    </row>
    <row r="23" spans="1:8" x14ac:dyDescent="0.2">
      <c r="A23" t="s">
        <v>76</v>
      </c>
      <c r="B23" t="s">
        <v>41</v>
      </c>
      <c r="C23">
        <v>1752967</v>
      </c>
      <c r="D23">
        <v>7128</v>
      </c>
      <c r="F23">
        <f t="shared" si="0"/>
        <v>1266818.3815789474</v>
      </c>
      <c r="G23">
        <f>F23/$F$23</f>
        <v>1</v>
      </c>
      <c r="H23">
        <f t="shared" si="2"/>
        <v>0</v>
      </c>
    </row>
    <row r="24" spans="1:8" x14ac:dyDescent="0.2">
      <c r="B24" t="s">
        <v>42</v>
      </c>
      <c r="C24">
        <v>1737503</v>
      </c>
      <c r="D24">
        <v>7182</v>
      </c>
      <c r="F24">
        <f t="shared" si="0"/>
        <v>1247671.4375</v>
      </c>
      <c r="G24">
        <f t="shared" ref="G24:G32" si="4">F24/$F$23</f>
        <v>0.98488580181866092</v>
      </c>
      <c r="H24">
        <f t="shared" si="2"/>
        <v>1.5114198181339078E-2</v>
      </c>
    </row>
    <row r="25" spans="1:8" x14ac:dyDescent="0.2">
      <c r="B25" t="s">
        <v>43</v>
      </c>
      <c r="C25">
        <v>1699486</v>
      </c>
      <c r="D25">
        <v>7128</v>
      </c>
      <c r="F25">
        <f t="shared" si="0"/>
        <v>1213337.3815789474</v>
      </c>
      <c r="G25">
        <f t="shared" si="4"/>
        <v>0.95778321440730763</v>
      </c>
      <c r="H25">
        <f t="shared" si="2"/>
        <v>4.2216785592692374E-2</v>
      </c>
    </row>
    <row r="26" spans="1:8" x14ac:dyDescent="0.2">
      <c r="B26" t="s">
        <v>44</v>
      </c>
      <c r="C26">
        <v>1701718</v>
      </c>
      <c r="D26">
        <v>7128</v>
      </c>
      <c r="F26">
        <f t="shared" si="0"/>
        <v>1215569.3815789474</v>
      </c>
      <c r="G26">
        <f t="shared" si="4"/>
        <v>0.95954510863970588</v>
      </c>
      <c r="H26">
        <f t="shared" si="2"/>
        <v>4.0454891360294121E-2</v>
      </c>
    </row>
    <row r="27" spans="1:8" x14ac:dyDescent="0.2">
      <c r="B27" t="s">
        <v>45</v>
      </c>
      <c r="C27">
        <v>1627288</v>
      </c>
      <c r="D27">
        <v>7182</v>
      </c>
      <c r="F27">
        <f t="shared" si="0"/>
        <v>1137456.4375</v>
      </c>
      <c r="G27">
        <f t="shared" si="4"/>
        <v>0.89788438030263484</v>
      </c>
      <c r="H27">
        <f t="shared" si="2"/>
        <v>0.10211561969736516</v>
      </c>
    </row>
    <row r="28" spans="1:8" x14ac:dyDescent="0.2">
      <c r="B28" t="s">
        <v>46</v>
      </c>
      <c r="C28">
        <v>1472979</v>
      </c>
      <c r="D28">
        <v>7128</v>
      </c>
      <c r="F28">
        <f t="shared" si="0"/>
        <v>986830.38157894742</v>
      </c>
      <c r="G28">
        <f t="shared" si="4"/>
        <v>0.77898331436347945</v>
      </c>
      <c r="H28">
        <f t="shared" si="2"/>
        <v>0.22101668563652055</v>
      </c>
    </row>
    <row r="29" spans="1:8" x14ac:dyDescent="0.2">
      <c r="B29" t="s">
        <v>47</v>
      </c>
      <c r="C29">
        <v>1234777</v>
      </c>
      <c r="D29">
        <v>7128</v>
      </c>
      <c r="F29">
        <f t="shared" si="0"/>
        <v>748628.38157894742</v>
      </c>
      <c r="G29">
        <f t="shared" si="4"/>
        <v>0.59095162531969725</v>
      </c>
      <c r="H29">
        <f t="shared" si="2"/>
        <v>0.40904837468030275</v>
      </c>
    </row>
    <row r="30" spans="1:8" x14ac:dyDescent="0.2">
      <c r="B30" t="s">
        <v>48</v>
      </c>
      <c r="C30">
        <v>846611</v>
      </c>
      <c r="D30">
        <v>7128</v>
      </c>
      <c r="F30">
        <f t="shared" si="0"/>
        <v>360462.38157894736</v>
      </c>
      <c r="G30">
        <f t="shared" si="4"/>
        <v>0.28454148346795483</v>
      </c>
      <c r="H30">
        <f t="shared" si="2"/>
        <v>0.71545851653204517</v>
      </c>
    </row>
    <row r="31" spans="1:8" x14ac:dyDescent="0.2">
      <c r="B31" t="s">
        <v>49</v>
      </c>
      <c r="C31">
        <v>755038</v>
      </c>
      <c r="D31">
        <v>7182</v>
      </c>
      <c r="F31">
        <f t="shared" si="0"/>
        <v>265206.4375</v>
      </c>
      <c r="G31">
        <f t="shared" si="4"/>
        <v>0.20934842859593641</v>
      </c>
      <c r="H31">
        <f t="shared" si="2"/>
        <v>0.79065157140406361</v>
      </c>
    </row>
    <row r="32" spans="1:8" x14ac:dyDescent="0.2">
      <c r="B32" t="s">
        <v>50</v>
      </c>
      <c r="C32">
        <v>654995</v>
      </c>
      <c r="D32">
        <v>7128</v>
      </c>
      <c r="F32">
        <f t="shared" si="0"/>
        <v>168846.38157894736</v>
      </c>
      <c r="G32">
        <f t="shared" si="4"/>
        <v>0.13328381087153096</v>
      </c>
      <c r="H32">
        <f t="shared" si="2"/>
        <v>0.86671618912846904</v>
      </c>
    </row>
    <row r="33" spans="1:8" s="1" customFormat="1" x14ac:dyDescent="0.2">
      <c r="A33" s="1" t="s">
        <v>77</v>
      </c>
      <c r="B33" s="1" t="s">
        <v>51</v>
      </c>
      <c r="C33" s="1">
        <v>2840036</v>
      </c>
      <c r="D33" s="1">
        <v>10296</v>
      </c>
      <c r="F33" s="1">
        <f t="shared" si="0"/>
        <v>2137821.3289473685</v>
      </c>
      <c r="G33" s="1">
        <f>F33/$F$34</f>
        <v>0.98350942850673939</v>
      </c>
      <c r="H33" s="1">
        <f>$G$3-G33</f>
        <v>1.6490571493260608E-2</v>
      </c>
    </row>
    <row r="34" spans="1:8" x14ac:dyDescent="0.2">
      <c r="B34" t="s">
        <v>52</v>
      </c>
      <c r="C34">
        <v>2875881</v>
      </c>
      <c r="D34">
        <v>10296</v>
      </c>
      <c r="F34">
        <f t="shared" si="0"/>
        <v>2173666.3289473685</v>
      </c>
      <c r="G34">
        <f t="shared" ref="G34:G42" si="5">F34/$F$34</f>
        <v>1</v>
      </c>
      <c r="H34">
        <f t="shared" si="2"/>
        <v>0</v>
      </c>
    </row>
    <row r="35" spans="1:8" x14ac:dyDescent="0.2">
      <c r="B35" t="s">
        <v>53</v>
      </c>
      <c r="C35">
        <v>2803432</v>
      </c>
      <c r="D35">
        <v>10296</v>
      </c>
      <c r="F35">
        <f t="shared" si="0"/>
        <v>2101217.3289473685</v>
      </c>
      <c r="G35">
        <f t="shared" si="5"/>
        <v>0.96666967738554221</v>
      </c>
      <c r="H35">
        <f t="shared" si="2"/>
        <v>3.3330322614457786E-2</v>
      </c>
    </row>
    <row r="36" spans="1:8" x14ac:dyDescent="0.2">
      <c r="B36" t="s">
        <v>54</v>
      </c>
      <c r="C36">
        <v>2819085</v>
      </c>
      <c r="D36">
        <v>10296</v>
      </c>
      <c r="F36">
        <f t="shared" si="0"/>
        <v>2116870.3289473685</v>
      </c>
      <c r="G36">
        <f t="shared" si="5"/>
        <v>0.97387087463994326</v>
      </c>
      <c r="H36">
        <f t="shared" si="2"/>
        <v>2.6129125360056737E-2</v>
      </c>
    </row>
    <row r="37" spans="1:8" x14ac:dyDescent="0.2">
      <c r="B37" t="s">
        <v>55</v>
      </c>
      <c r="C37">
        <v>2752891</v>
      </c>
      <c r="D37">
        <v>10296</v>
      </c>
      <c r="F37">
        <f t="shared" si="0"/>
        <v>2050676.3289473685</v>
      </c>
      <c r="G37">
        <f t="shared" si="5"/>
        <v>0.94341817860353949</v>
      </c>
      <c r="H37">
        <f t="shared" si="2"/>
        <v>5.6581821396460508E-2</v>
      </c>
    </row>
    <row r="38" spans="1:8" x14ac:dyDescent="0.2">
      <c r="B38" t="s">
        <v>56</v>
      </c>
      <c r="C38">
        <v>2566651</v>
      </c>
      <c r="D38">
        <v>10296</v>
      </c>
      <c r="F38">
        <f t="shared" si="0"/>
        <v>1864436.3289473685</v>
      </c>
      <c r="G38">
        <f t="shared" si="5"/>
        <v>0.85773805487903498</v>
      </c>
      <c r="H38">
        <f t="shared" si="2"/>
        <v>0.14226194512096502</v>
      </c>
    </row>
    <row r="39" spans="1:8" x14ac:dyDescent="0.2">
      <c r="B39" t="s">
        <v>57</v>
      </c>
      <c r="C39">
        <v>2240151</v>
      </c>
      <c r="D39">
        <v>10296</v>
      </c>
      <c r="F39">
        <f t="shared" si="0"/>
        <v>1537936.3289473685</v>
      </c>
      <c r="G39">
        <f t="shared" si="5"/>
        <v>0.70753100807893454</v>
      </c>
      <c r="H39">
        <f t="shared" si="2"/>
        <v>0.29246899192106546</v>
      </c>
    </row>
    <row r="40" spans="1:8" x14ac:dyDescent="0.2">
      <c r="B40" t="s">
        <v>58</v>
      </c>
      <c r="C40">
        <v>1429316</v>
      </c>
      <c r="D40">
        <v>10296</v>
      </c>
      <c r="F40">
        <f t="shared" si="0"/>
        <v>727101.32894736843</v>
      </c>
      <c r="G40">
        <f t="shared" si="5"/>
        <v>0.33450457379973242</v>
      </c>
      <c r="H40">
        <f t="shared" si="2"/>
        <v>0.66549542620026758</v>
      </c>
    </row>
    <row r="41" spans="1:8" x14ac:dyDescent="0.2">
      <c r="B41" t="s">
        <v>59</v>
      </c>
      <c r="C41">
        <v>1202033</v>
      </c>
      <c r="D41">
        <v>10296</v>
      </c>
      <c r="F41">
        <f t="shared" si="0"/>
        <v>499818.32894736843</v>
      </c>
      <c r="G41">
        <f t="shared" si="5"/>
        <v>0.22994252719064437</v>
      </c>
      <c r="H41">
        <f t="shared" si="2"/>
        <v>0.77005747280935566</v>
      </c>
    </row>
    <row r="42" spans="1:8" x14ac:dyDescent="0.2">
      <c r="B42" t="s">
        <v>60</v>
      </c>
      <c r="C42">
        <v>993429</v>
      </c>
      <c r="D42">
        <v>10296</v>
      </c>
      <c r="F42">
        <f t="shared" si="0"/>
        <v>291214.32894736843</v>
      </c>
      <c r="G42">
        <f t="shared" si="5"/>
        <v>0.1339737958255964</v>
      </c>
      <c r="H42">
        <f t="shared" si="2"/>
        <v>0.86602620417440357</v>
      </c>
    </row>
    <row r="43" spans="1:8" s="1" customFormat="1" x14ac:dyDescent="0.2">
      <c r="A43" s="1" t="s">
        <v>78</v>
      </c>
      <c r="B43" s="1" t="s">
        <v>61</v>
      </c>
      <c r="C43" s="1">
        <v>2426151</v>
      </c>
      <c r="D43" s="1">
        <v>10752</v>
      </c>
      <c r="F43" s="1">
        <f t="shared" si="0"/>
        <v>1692835.9122807018</v>
      </c>
      <c r="G43" s="1">
        <f>F43/$F$47</f>
        <v>0.95607017614156575</v>
      </c>
      <c r="H43" s="1">
        <f t="shared" si="2"/>
        <v>4.3929823858434247E-2</v>
      </c>
    </row>
    <row r="44" spans="1:8" x14ac:dyDescent="0.2">
      <c r="B44" t="s">
        <v>62</v>
      </c>
      <c r="C44">
        <v>2497833</v>
      </c>
      <c r="D44">
        <v>10752</v>
      </c>
      <c r="F44">
        <f t="shared" si="0"/>
        <v>1764517.9122807018</v>
      </c>
      <c r="G44">
        <f t="shared" ref="G44:G52" si="6">F44/$F$47</f>
        <v>0.9965543257682401</v>
      </c>
      <c r="H44">
        <f t="shared" si="2"/>
        <v>3.4456742317598987E-3</v>
      </c>
    </row>
    <row r="45" spans="1:8" x14ac:dyDescent="0.2">
      <c r="B45" t="s">
        <v>63</v>
      </c>
      <c r="C45">
        <v>2453815</v>
      </c>
      <c r="D45">
        <v>10752</v>
      </c>
      <c r="F45">
        <f t="shared" si="0"/>
        <v>1720499.9122807018</v>
      </c>
      <c r="G45">
        <f t="shared" si="6"/>
        <v>0.97169409170296639</v>
      </c>
      <c r="H45">
        <f t="shared" si="2"/>
        <v>2.8305908297033611E-2</v>
      </c>
    </row>
    <row r="46" spans="1:8" x14ac:dyDescent="0.2">
      <c r="B46" t="s">
        <v>64</v>
      </c>
      <c r="C46">
        <v>2461522</v>
      </c>
      <c r="D46">
        <v>10752</v>
      </c>
      <c r="F46">
        <f t="shared" si="0"/>
        <v>1728206.9122807018</v>
      </c>
      <c r="G46">
        <f t="shared" si="6"/>
        <v>0.97604680704535052</v>
      </c>
      <c r="H46">
        <f t="shared" si="2"/>
        <v>2.3953192954649483E-2</v>
      </c>
    </row>
    <row r="47" spans="1:8" x14ac:dyDescent="0.2">
      <c r="B47" t="s">
        <v>65</v>
      </c>
      <c r="C47">
        <v>2509663</v>
      </c>
      <c r="D47">
        <v>10836</v>
      </c>
      <c r="F47">
        <f t="shared" si="0"/>
        <v>1770618.8881578948</v>
      </c>
      <c r="G47">
        <f t="shared" si="6"/>
        <v>1</v>
      </c>
      <c r="H47">
        <f t="shared" si="2"/>
        <v>0</v>
      </c>
    </row>
    <row r="48" spans="1:8" x14ac:dyDescent="0.2">
      <c r="B48" t="s">
        <v>66</v>
      </c>
      <c r="C48">
        <v>2467554</v>
      </c>
      <c r="D48">
        <v>10752</v>
      </c>
      <c r="F48">
        <f t="shared" si="0"/>
        <v>1734238.9122807018</v>
      </c>
      <c r="G48">
        <f t="shared" si="6"/>
        <v>0.97945352547603182</v>
      </c>
      <c r="H48">
        <f t="shared" si="2"/>
        <v>2.0546474523968183E-2</v>
      </c>
    </row>
    <row r="49" spans="1:8" x14ac:dyDescent="0.2">
      <c r="B49" t="s">
        <v>67</v>
      </c>
      <c r="C49">
        <v>2406261</v>
      </c>
      <c r="D49">
        <v>10752</v>
      </c>
      <c r="F49">
        <f t="shared" si="0"/>
        <v>1672945.9122807018</v>
      </c>
      <c r="G49">
        <f t="shared" si="6"/>
        <v>0.94483681579901735</v>
      </c>
      <c r="H49">
        <f t="shared" si="2"/>
        <v>5.5163184200982651E-2</v>
      </c>
    </row>
    <row r="50" spans="1:8" x14ac:dyDescent="0.2">
      <c r="B50" t="s">
        <v>68</v>
      </c>
      <c r="C50">
        <v>2455344</v>
      </c>
      <c r="D50">
        <v>10752</v>
      </c>
      <c r="F50">
        <f t="shared" si="0"/>
        <v>1722028.9122807018</v>
      </c>
      <c r="G50">
        <f t="shared" si="6"/>
        <v>0.97255763157042519</v>
      </c>
      <c r="H50">
        <f t="shared" si="2"/>
        <v>2.7442368429574815E-2</v>
      </c>
    </row>
    <row r="51" spans="1:8" x14ac:dyDescent="0.2">
      <c r="B51" t="s">
        <v>69</v>
      </c>
      <c r="C51">
        <v>2465462</v>
      </c>
      <c r="D51">
        <v>10752</v>
      </c>
      <c r="F51">
        <f t="shared" si="0"/>
        <v>1732146.9122807018</v>
      </c>
      <c r="G51">
        <f t="shared" si="6"/>
        <v>0.97827201769138572</v>
      </c>
      <c r="H51">
        <f t="shared" si="2"/>
        <v>2.172798230861428E-2</v>
      </c>
    </row>
    <row r="52" spans="1:8" x14ac:dyDescent="0.2">
      <c r="B52" t="s">
        <v>70</v>
      </c>
      <c r="C52">
        <v>2148167</v>
      </c>
      <c r="D52">
        <v>10752</v>
      </c>
      <c r="F52">
        <f t="shared" si="0"/>
        <v>1414851.9122807018</v>
      </c>
      <c r="G52">
        <f t="shared" si="6"/>
        <v>0.7990719639010947</v>
      </c>
      <c r="H52">
        <f t="shared" si="2"/>
        <v>0.2009280360989053</v>
      </c>
    </row>
    <row r="53" spans="1:8" x14ac:dyDescent="0.2">
      <c r="A53" t="s">
        <v>2</v>
      </c>
      <c r="B53">
        <v>6</v>
      </c>
      <c r="C53">
        <v>1119615</v>
      </c>
      <c r="D53">
        <v>16416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220124 Cy5 ladder EMSA with yWH</vt:lpstr>
      <vt:lpstr>App Fract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2022-01-25T18:11:08Z</dcterms:created>
  <dcterms:modified xsi:type="dcterms:W3CDTF">2022-01-25T18:15:34Z</dcterms:modified>
</cp:coreProperties>
</file>